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7935"/>
  </bookViews>
  <sheets>
    <sheet name="Приложение" sheetId="2" r:id="rId1"/>
  </sheets>
  <definedNames>
    <definedName name="_xlnm._FilterDatabase" localSheetId="0" hidden="1">Приложение!$A$8:$IH$27</definedName>
    <definedName name="_xlnm.Print_Titles" localSheetId="0">Приложение!$8:$8</definedName>
    <definedName name="_xlnm.Print_Area" localSheetId="0">Приложение!$C$1:$W$27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" i="2" l="1"/>
  <c r="S13" i="2"/>
  <c r="S12" i="2"/>
  <c r="V11" i="2"/>
  <c r="U11" i="2"/>
  <c r="U10" i="2" s="1"/>
  <c r="T11" i="2"/>
  <c r="R11" i="2"/>
  <c r="Q11" i="2"/>
  <c r="S11" i="2" s="1"/>
  <c r="P11" i="2"/>
  <c r="P10" i="2" s="1"/>
  <c r="O11" i="2"/>
  <c r="N11" i="2"/>
  <c r="M11" i="2"/>
  <c r="M10" i="2" s="1"/>
  <c r="L11" i="2"/>
  <c r="L10" i="2" s="1"/>
  <c r="L9" i="2" s="1"/>
  <c r="M9" i="2" s="1"/>
  <c r="K11" i="2"/>
  <c r="K10" i="2" s="1"/>
  <c r="J11" i="2"/>
  <c r="J10" i="2" s="1"/>
  <c r="I11" i="2"/>
  <c r="O10" i="2"/>
  <c r="O9" i="2" s="1"/>
  <c r="P9" i="2" s="1"/>
  <c r="V10" i="2"/>
  <c r="T10" i="2"/>
  <c r="R10" i="2"/>
  <c r="R9" i="2" s="1"/>
  <c r="S9" i="2" s="1"/>
  <c r="Q10" i="2"/>
  <c r="S10" i="2" s="1"/>
  <c r="N10" i="2"/>
  <c r="I10" i="2"/>
  <c r="I9" i="2" s="1"/>
  <c r="J9" i="2" s="1"/>
  <c r="G27" i="2"/>
  <c r="G26" i="2"/>
  <c r="G25" i="2"/>
  <c r="G24" i="2"/>
  <c r="G23" i="2"/>
  <c r="G20" i="2"/>
  <c r="G19" i="2"/>
  <c r="G16" i="2"/>
  <c r="G15" i="2"/>
  <c r="G14" i="2"/>
  <c r="G13" i="2"/>
  <c r="G12" i="2"/>
  <c r="G11" i="2"/>
  <c r="F10" i="2"/>
  <c r="G10" i="2" s="1"/>
  <c r="F11" i="2"/>
  <c r="F18" i="2"/>
  <c r="G18" i="2" s="1"/>
  <c r="F21" i="2"/>
  <c r="G21" i="2" s="1"/>
  <c r="F22" i="2"/>
  <c r="G22" i="2" s="1"/>
  <c r="F17" i="2" l="1"/>
  <c r="G17" i="2" s="1"/>
  <c r="F9" i="2" l="1"/>
  <c r="G9" i="2" s="1"/>
</calcChain>
</file>

<file path=xl/sharedStrings.xml><?xml version="1.0" encoding="utf-8"?>
<sst xmlns="http://schemas.openxmlformats.org/spreadsheetml/2006/main" count="64" uniqueCount="43">
  <si>
    <t>Подпрограмма "Дорожное хозяйство"</t>
  </si>
  <si>
    <t>Подпрограмма "Создание условий для обеспечения качественными коммунальными услугами"</t>
  </si>
  <si>
    <t>Подпрограмма "Ресурсное обеспечение в сфере образования, науки и молодежной политики"</t>
  </si>
  <si>
    <t>тыс. рублей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</si>
  <si>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</si>
  <si>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</si>
  <si>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Примечание</t>
  </si>
  <si>
    <t>Уточненный план</t>
  </si>
  <si>
    <t>Приложение 16 к пояснительной записке</t>
  </si>
  <si>
    <t>2021 год</t>
  </si>
  <si>
    <t>Строительство объектов муниципальной собственности</t>
  </si>
  <si>
    <t>Государственная программа автономного округа «Развитие образования»</t>
  </si>
  <si>
    <t>Березовский район</t>
  </si>
  <si>
    <t>Октябрьский район</t>
  </si>
  <si>
    <t>Государственная программа "Развитие физической культуры и спорта"</t>
  </si>
  <si>
    <t>Государственная программа "Жилищно-коммунальный комплекс и городская среда"</t>
  </si>
  <si>
    <t>Утвержденный план</t>
  </si>
  <si>
    <t>Государственная программа "Культурное пространство"</t>
  </si>
  <si>
    <t>Государственная программа "Современная транспортная система"</t>
  </si>
  <si>
    <t>Сургутский район</t>
  </si>
  <si>
    <t>Государственная программа "Развитие жилищной сферы"</t>
  </si>
  <si>
    <t>2022 год</t>
  </si>
  <si>
    <t>Нефтеюганский район</t>
  </si>
  <si>
    <t>Реконструкция водозаборных и водоочистных сооружений пгт. Приобье</t>
  </si>
  <si>
    <t>бюджет автономного округа</t>
  </si>
  <si>
    <t>федеральный бюджет</t>
  </si>
  <si>
    <t>2023 год</t>
  </si>
  <si>
    <t>Ханты-Мансийск</t>
  </si>
  <si>
    <t>Подпрограмма "Комплексное развитие территорий"</t>
  </si>
  <si>
    <t>Средняя школа на 1725 учащихся в микрорайоне Иртыш-2 города Ханты-Мансийска</t>
  </si>
  <si>
    <t>Средняя общеобразовательная школа в  микрорайоне 42  г. Сургута (Общеобразовательная организация с универсальной безбарьерной средой)</t>
  </si>
  <si>
    <t>г. Сургут</t>
  </si>
  <si>
    <t>Государственная программа "Экологическая безопасность"</t>
  </si>
  <si>
    <t>Уточнение перечня реализуемых объектов муниципальной собственности на 2021 год и на плановый период 2022 и 2023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</si>
  <si>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Сети тепловодоснабжения и водоотведения к многоквартирным жилым домам в 7 мкр. гп. Пойковский Нефтеюганского района</t>
  </si>
  <si>
    <t>Ответственным исполнителем ГП предлагается увеличение бюджетных ассигнований на обеспечение обязательств по заключенному муниципальному контракту</t>
  </si>
  <si>
    <t>Средняя общеобразовательная школа в п. Приполярный Березовского района</t>
  </si>
  <si>
    <t>Инженерные сети микрорайона "Гидронамыв" г.п. Белый Яр (1 этап)</t>
  </si>
  <si>
    <t>Водозаборные очистные сооружения 16 000 м3/сут. Водоочистная станция 8 000 м3/сут. Реконструкция станции обезжелезивания Сургутский район, пгт. Федоровский</t>
  </si>
  <si>
    <t>Ответственным исполнителем ГП предлагается уменьшение бюджетных ассигнований, в связи со снятием средств федерального бюджета (распоряжение Правительства Российской Федерации от 09.10.2021 № 2852-р.)</t>
  </si>
  <si>
    <t>Ответственным исполнителем ГП предлагается уменьшение средств, в связи с расторжением концессионного соглашения по созданию объекта.</t>
  </si>
  <si>
    <t>Ответственным исполнителем ГП предлагается уменьшение бюджетных ассигнований, в связи с отсутствием положительного заключения государственной экспертизы проектной документации по строительству объекта.</t>
  </si>
  <si>
    <t>Ответственным исполнителем ГП предлагается уменьшение бюджетных ассигнований в связи со сложившейся экономией по результатам конкурсных торгов на СМР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</si>
</sst>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\ 0\ 00\ 00000"/>
    <numFmt numFmtId="166" formatCode="#,##0.0_ ;\-#,##0.0\ "/>
    <numFmt numFmtId="167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0" fontId="7" fillId="0" borderId="0"/>
  </cellStyleXfs>
  <cellXfs count="50">
    <xf numFmtId="0" fontId="0" fillId="0" borderId="0" xfId="0"/>
    <xf numFmtId="167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1" xfId="1" applyNumberFormat="1" applyFont="1" applyFill="1" applyBorder="1" applyAlignment="1" applyProtection="1">
      <alignment vertical="center" wrapText="1"/>
      <protection hidden="1"/>
    </xf>
    <xf numFmtId="0" fontId="8" fillId="2" borderId="0" xfId="1" applyNumberFormat="1" applyFont="1" applyFill="1" applyAlignment="1" applyProtection="1">
      <alignment vertical="center"/>
      <protection hidden="1"/>
    </xf>
    <xf numFmtId="164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1" xfId="1" applyFont="1" applyFill="1" applyBorder="1" applyAlignment="1">
      <alignment vertical="center" wrapText="1"/>
    </xf>
    <xf numFmtId="167" fontId="8" fillId="2" borderId="1" xfId="1" applyNumberFormat="1" applyFont="1" applyFill="1" applyBorder="1" applyAlignment="1" applyProtection="1">
      <alignment horizontal="right" vertical="center"/>
      <protection hidden="1"/>
    </xf>
    <xf numFmtId="0" fontId="8" fillId="2" borderId="0" xfId="1" applyFont="1" applyFill="1" applyAlignment="1">
      <alignment vertical="center"/>
    </xf>
    <xf numFmtId="0" fontId="6" fillId="2" borderId="0" xfId="1" applyNumberFormat="1" applyFont="1" applyFill="1" applyAlignment="1" applyProtection="1">
      <alignment vertical="center"/>
      <protection hidden="1"/>
    </xf>
    <xf numFmtId="0" fontId="6" fillId="2" borderId="0" xfId="1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8" fillId="2" borderId="0" xfId="2" applyFont="1" applyFill="1" applyAlignment="1" applyProtection="1">
      <alignment horizontal="left" vertical="center"/>
      <protection hidden="1"/>
    </xf>
    <xf numFmtId="0" fontId="8" fillId="2" borderId="0" xfId="2" applyFont="1" applyFill="1" applyAlignment="1" applyProtection="1">
      <alignment vertical="center"/>
      <protection hidden="1"/>
    </xf>
    <xf numFmtId="0" fontId="8" fillId="2" borderId="0" xfId="5" applyFont="1" applyFill="1" applyAlignment="1" applyProtection="1">
      <alignment horizontal="right" vertical="center" wrapText="1"/>
      <protection hidden="1"/>
    </xf>
    <xf numFmtId="0" fontId="8" fillId="2" borderId="0" xfId="2" applyNumberFormat="1" applyFont="1" applyFill="1" applyAlignment="1" applyProtection="1">
      <alignment horizontal="left" vertical="center"/>
      <protection hidden="1"/>
    </xf>
    <xf numFmtId="0" fontId="8" fillId="2" borderId="0" xfId="2" applyNumberFormat="1" applyFont="1" applyFill="1" applyAlignment="1" applyProtection="1">
      <alignment vertical="center" wrapText="1"/>
      <protection hidden="1"/>
    </xf>
    <xf numFmtId="0" fontId="8" fillId="2" borderId="1" xfId="3" applyFont="1" applyFill="1" applyBorder="1" applyAlignment="1" applyProtection="1">
      <alignment horizontal="right" vertical="center" wrapText="1"/>
      <protection hidden="1"/>
    </xf>
    <xf numFmtId="0" fontId="8" fillId="2" borderId="0" xfId="1" applyFont="1" applyFill="1" applyAlignment="1">
      <alignment vertical="center" wrapText="1"/>
    </xf>
    <xf numFmtId="0" fontId="8" fillId="2" borderId="0" xfId="1" applyNumberFormat="1" applyFont="1" applyFill="1" applyBorder="1" applyAlignment="1" applyProtection="1">
      <alignment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 applyAlignment="1">
      <alignment vertical="center" wrapText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1" applyNumberFormat="1" applyFont="1" applyFill="1" applyAlignment="1" applyProtection="1">
      <alignment vertical="center"/>
      <protection hidden="1"/>
    </xf>
    <xf numFmtId="165" fontId="3" fillId="2" borderId="1" xfId="1" applyNumberFormat="1" applyFont="1" applyFill="1" applyBorder="1" applyAlignment="1" applyProtection="1">
      <alignment vertical="center" wrapText="1"/>
      <protection hidden="1"/>
    </xf>
    <xf numFmtId="0" fontId="3" fillId="2" borderId="0" xfId="1" applyFont="1" applyFill="1" applyAlignment="1">
      <alignment vertical="center"/>
    </xf>
    <xf numFmtId="164" fontId="8" fillId="2" borderId="1" xfId="1" applyNumberFormat="1" applyFont="1" applyFill="1" applyBorder="1" applyAlignment="1" applyProtection="1">
      <alignment vertical="center" wrapText="1"/>
      <protection hidden="1"/>
    </xf>
    <xf numFmtId="165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8" fillId="2" borderId="0" xfId="1" applyFont="1" applyFill="1" applyAlignment="1">
      <alignment horizontal="left" vertical="center"/>
    </xf>
    <xf numFmtId="164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2" borderId="5" xfId="1" applyNumberFormat="1" applyFont="1" applyFill="1" applyBorder="1" applyAlignment="1" applyProtection="1">
      <alignment horizontal="left" vertical="center" wrapText="1"/>
      <protection hidden="1"/>
    </xf>
    <xf numFmtId="164" fontId="8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4" xfId="2" applyNumberFormat="1" applyFont="1" applyFill="1" applyBorder="1" applyAlignment="1" applyProtection="1">
      <alignment horizontal="center" vertical="center" wrapText="1"/>
      <protection hidden="1"/>
    </xf>
    <xf numFmtId="0" fontId="8" fillId="2" borderId="2" xfId="2" applyNumberFormat="1" applyFont="1" applyFill="1" applyBorder="1" applyAlignment="1" applyProtection="1">
      <alignment horizontal="center" vertical="center"/>
      <protection hidden="1"/>
    </xf>
    <xf numFmtId="0" fontId="8" fillId="2" borderId="3" xfId="2" applyNumberFormat="1" applyFont="1" applyFill="1" applyBorder="1" applyAlignment="1" applyProtection="1">
      <alignment horizontal="center" vertical="center"/>
      <protection hidden="1"/>
    </xf>
    <xf numFmtId="0" fontId="8" fillId="2" borderId="4" xfId="2" applyNumberFormat="1" applyFont="1" applyFill="1" applyBorder="1" applyAlignment="1" applyProtection="1">
      <alignment horizontal="center" vertical="center"/>
      <protection hidden="1"/>
    </xf>
    <xf numFmtId="164" fontId="8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3" applyFont="1" applyFill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4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5" xfId="1" applyNumberFormat="1" applyFont="1" applyFill="1" applyBorder="1" applyAlignment="1" applyProtection="1">
      <alignment horizontal="left" vertical="center" wrapText="1"/>
      <protection hidden="1"/>
    </xf>
    <xf numFmtId="165" fontId="8" fillId="2" borderId="6" xfId="1" applyNumberFormat="1" applyFont="1" applyFill="1" applyBorder="1" applyAlignment="1" applyProtection="1">
      <alignment horizontal="left" vertical="center" wrapText="1"/>
      <protection hidden="1"/>
    </xf>
  </cellXfs>
  <cellStyles count="9">
    <cellStyle name="Обычный" xfId="0" builtinId="0"/>
    <cellStyle name="Обычный 11 3" xfId="7"/>
    <cellStyle name="Обычный 2" xfId="1"/>
    <cellStyle name="Обычный 2 2" xfId="3"/>
    <cellStyle name="Обычный 2 3" xfId="5"/>
    <cellStyle name="Обычный 2 4" xfId="2"/>
    <cellStyle name="Обычный 2 5" xfId="6"/>
    <cellStyle name="Обычный 4" xfId="4"/>
    <cellStyle name="Обычный 5" xfId="8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7"/>
  <sheetViews>
    <sheetView tabSelected="1" topLeftCell="F20" zoomScale="60" zoomScaleNormal="60" zoomScalePageLayoutView="40" workbookViewId="0">
      <selection activeCell="X51" sqref="X51"/>
    </sheetView>
  </sheetViews>
  <sheetFormatPr defaultColWidth="9.140625" defaultRowHeight="20.25" x14ac:dyDescent="0.25"/>
  <cols>
    <col min="1" max="1" width="1" style="7" customWidth="1"/>
    <col min="2" max="2" width="3.42578125" style="7" customWidth="1"/>
    <col min="3" max="3" width="18.5703125" style="7" customWidth="1"/>
    <col min="4" max="4" width="49.85546875" style="30" customWidth="1"/>
    <col min="5" max="5" width="18.85546875" style="7" customWidth="1"/>
    <col min="6" max="6" width="20.28515625" style="7" customWidth="1"/>
    <col min="7" max="7" width="19.140625" style="7" customWidth="1"/>
    <col min="8" max="10" width="16.28515625" style="7" customWidth="1"/>
    <col min="11" max="11" width="20.28515625" style="7" customWidth="1"/>
    <col min="12" max="12" width="18.140625" style="7" customWidth="1"/>
    <col min="13" max="13" width="20.140625" style="7" customWidth="1"/>
    <col min="14" max="16" width="16.28515625" style="7" customWidth="1"/>
    <col min="17" max="17" width="18.85546875" style="7" customWidth="1"/>
    <col min="18" max="18" width="19.140625" style="7" customWidth="1"/>
    <col min="19" max="19" width="19.85546875" style="7" customWidth="1"/>
    <col min="20" max="22" width="16.28515625" style="7" customWidth="1"/>
    <col min="23" max="23" width="63.7109375" style="17" customWidth="1"/>
    <col min="24" max="24" width="2.42578125" style="7" customWidth="1"/>
    <col min="25" max="242" width="9.140625" style="7" customWidth="1"/>
    <col min="243" max="16384" width="9.140625" style="7"/>
  </cols>
  <sheetData>
    <row r="1" spans="1:23" x14ac:dyDescent="0.25"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3" t="s">
        <v>8</v>
      </c>
    </row>
    <row r="2" spans="1:23" x14ac:dyDescent="0.25">
      <c r="C2" s="10"/>
      <c r="D2" s="14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5"/>
    </row>
    <row r="3" spans="1:23" x14ac:dyDescent="0.25">
      <c r="C3" s="43" t="s">
        <v>33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</row>
    <row r="4" spans="1:23" x14ac:dyDescent="0.25"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x14ac:dyDescent="0.25">
      <c r="C5" s="10"/>
      <c r="D5" s="14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5"/>
    </row>
    <row r="6" spans="1:23" ht="20.25" customHeight="1" x14ac:dyDescent="0.25">
      <c r="C6" s="44" t="s">
        <v>4</v>
      </c>
      <c r="D6" s="44"/>
      <c r="E6" s="39" t="s">
        <v>9</v>
      </c>
      <c r="F6" s="40"/>
      <c r="G6" s="40"/>
      <c r="H6" s="40"/>
      <c r="I6" s="40"/>
      <c r="J6" s="41"/>
      <c r="K6" s="39" t="s">
        <v>21</v>
      </c>
      <c r="L6" s="40"/>
      <c r="M6" s="40"/>
      <c r="N6" s="40"/>
      <c r="O6" s="40"/>
      <c r="P6" s="41"/>
      <c r="Q6" s="39" t="s">
        <v>26</v>
      </c>
      <c r="R6" s="40"/>
      <c r="S6" s="40"/>
      <c r="T6" s="40"/>
      <c r="U6" s="40"/>
      <c r="V6" s="41"/>
      <c r="W6" s="16" t="s">
        <v>3</v>
      </c>
    </row>
    <row r="7" spans="1:23" s="17" customFormat="1" x14ac:dyDescent="0.25">
      <c r="C7" s="44"/>
      <c r="D7" s="44"/>
      <c r="E7" s="36" t="s">
        <v>24</v>
      </c>
      <c r="F7" s="37"/>
      <c r="G7" s="38"/>
      <c r="H7" s="36" t="s">
        <v>25</v>
      </c>
      <c r="I7" s="37"/>
      <c r="J7" s="38"/>
      <c r="K7" s="36" t="s">
        <v>24</v>
      </c>
      <c r="L7" s="37"/>
      <c r="M7" s="38"/>
      <c r="N7" s="36" t="s">
        <v>25</v>
      </c>
      <c r="O7" s="37"/>
      <c r="P7" s="38"/>
      <c r="Q7" s="36" t="s">
        <v>24</v>
      </c>
      <c r="R7" s="37"/>
      <c r="S7" s="38"/>
      <c r="T7" s="36" t="s">
        <v>25</v>
      </c>
      <c r="U7" s="37"/>
      <c r="V7" s="38"/>
      <c r="W7" s="16"/>
    </row>
    <row r="8" spans="1:23" s="17" customFormat="1" ht="40.5" x14ac:dyDescent="0.25">
      <c r="A8" s="18"/>
      <c r="B8" s="18"/>
      <c r="C8" s="44"/>
      <c r="D8" s="44"/>
      <c r="E8" s="19" t="s">
        <v>16</v>
      </c>
      <c r="F8" s="19" t="s">
        <v>5</v>
      </c>
      <c r="G8" s="19" t="s">
        <v>7</v>
      </c>
      <c r="H8" s="19" t="s">
        <v>16</v>
      </c>
      <c r="I8" s="19" t="s">
        <v>5</v>
      </c>
      <c r="J8" s="19" t="s">
        <v>7</v>
      </c>
      <c r="K8" s="19" t="s">
        <v>16</v>
      </c>
      <c r="L8" s="19" t="s">
        <v>5</v>
      </c>
      <c r="M8" s="19" t="s">
        <v>7</v>
      </c>
      <c r="N8" s="19" t="s">
        <v>16</v>
      </c>
      <c r="O8" s="19" t="s">
        <v>5</v>
      </c>
      <c r="P8" s="19" t="s">
        <v>7</v>
      </c>
      <c r="Q8" s="19" t="s">
        <v>16</v>
      </c>
      <c r="R8" s="19" t="s">
        <v>5</v>
      </c>
      <c r="S8" s="19" t="s">
        <v>7</v>
      </c>
      <c r="T8" s="19" t="s">
        <v>16</v>
      </c>
      <c r="U8" s="19" t="s">
        <v>5</v>
      </c>
      <c r="V8" s="19" t="s">
        <v>7</v>
      </c>
      <c r="W8" s="19" t="s">
        <v>6</v>
      </c>
    </row>
    <row r="9" spans="1:23" s="23" customFormat="1" ht="42.75" customHeight="1" x14ac:dyDescent="0.25">
      <c r="A9" s="20"/>
      <c r="B9" s="20"/>
      <c r="C9" s="46" t="s">
        <v>10</v>
      </c>
      <c r="D9" s="47"/>
      <c r="E9" s="21">
        <v>6385191.0700000003</v>
      </c>
      <c r="F9" s="21">
        <f>F10+F17+F21</f>
        <v>-512697.7</v>
      </c>
      <c r="G9" s="21">
        <f>E9+F9</f>
        <v>5872493.3700000001</v>
      </c>
      <c r="H9" s="21">
        <v>303255</v>
      </c>
      <c r="I9" s="21">
        <f>I10</f>
        <v>-105639.3</v>
      </c>
      <c r="J9" s="21">
        <f>H9+I9</f>
        <v>197615.7</v>
      </c>
      <c r="K9" s="21">
        <v>10372323.400000002</v>
      </c>
      <c r="L9" s="21">
        <f>L10</f>
        <v>-346526.9</v>
      </c>
      <c r="M9" s="21">
        <f>K9+L9</f>
        <v>10025796.500000002</v>
      </c>
      <c r="N9" s="21">
        <v>375174.19999999995</v>
      </c>
      <c r="O9" s="21">
        <f>O10</f>
        <v>-105073.7</v>
      </c>
      <c r="P9" s="21">
        <f>N9+O9</f>
        <v>270100.49999999994</v>
      </c>
      <c r="Q9" s="21">
        <v>8326000.5000000019</v>
      </c>
      <c r="R9" s="21">
        <f>R10</f>
        <v>-238103.4</v>
      </c>
      <c r="S9" s="21">
        <f>Q9+R9</f>
        <v>8087897.1000000015</v>
      </c>
      <c r="T9" s="21">
        <v>388903.80000000005</v>
      </c>
      <c r="U9" s="21">
        <v>0</v>
      </c>
      <c r="V9" s="21">
        <v>388903.80000000005</v>
      </c>
      <c r="W9" s="22"/>
    </row>
    <row r="10" spans="1:23" ht="40.5" customHeight="1" x14ac:dyDescent="0.25">
      <c r="A10" s="3"/>
      <c r="B10" s="3"/>
      <c r="C10" s="45" t="s">
        <v>11</v>
      </c>
      <c r="D10" s="45"/>
      <c r="E10" s="24">
        <v>4259213.2700000005</v>
      </c>
      <c r="F10" s="24">
        <f>F11</f>
        <v>-489072</v>
      </c>
      <c r="G10" s="24">
        <f t="shared" ref="G10:G27" si="0">E10+F10</f>
        <v>3770141.2700000005</v>
      </c>
      <c r="H10" s="24">
        <v>105639.3</v>
      </c>
      <c r="I10" s="24">
        <f>I11</f>
        <v>-105639.3</v>
      </c>
      <c r="J10" s="24">
        <f t="shared" ref="J10:V10" si="1">J11</f>
        <v>0</v>
      </c>
      <c r="K10" s="24">
        <f t="shared" si="1"/>
        <v>767986.5</v>
      </c>
      <c r="L10" s="24">
        <f t="shared" si="1"/>
        <v>-346526.9</v>
      </c>
      <c r="M10" s="24">
        <f t="shared" si="1"/>
        <v>421459.6</v>
      </c>
      <c r="N10" s="24">
        <f t="shared" si="1"/>
        <v>105073.7</v>
      </c>
      <c r="O10" s="24">
        <f t="shared" si="1"/>
        <v>-105073.7</v>
      </c>
      <c r="P10" s="24">
        <f t="shared" si="1"/>
        <v>0</v>
      </c>
      <c r="Q10" s="24">
        <f t="shared" si="1"/>
        <v>663977.4</v>
      </c>
      <c r="R10" s="24">
        <f t="shared" si="1"/>
        <v>-238103.4</v>
      </c>
      <c r="S10" s="24">
        <f t="shared" ref="S10:S14" si="2">Q10+R10</f>
        <v>425874</v>
      </c>
      <c r="T10" s="24">
        <f t="shared" si="1"/>
        <v>0</v>
      </c>
      <c r="U10" s="24">
        <f t="shared" si="1"/>
        <v>0</v>
      </c>
      <c r="V10" s="24">
        <f t="shared" si="1"/>
        <v>0</v>
      </c>
      <c r="W10" s="5"/>
    </row>
    <row r="11" spans="1:23" ht="44.25" customHeight="1" x14ac:dyDescent="0.25">
      <c r="A11" s="3"/>
      <c r="B11" s="3"/>
      <c r="C11" s="42" t="s">
        <v>2</v>
      </c>
      <c r="D11" s="42"/>
      <c r="E11" s="6">
        <v>4259213.2700000005</v>
      </c>
      <c r="F11" s="6">
        <f>F12+F13+F14</f>
        <v>-489072</v>
      </c>
      <c r="G11" s="6">
        <f t="shared" si="0"/>
        <v>3770141.2700000005</v>
      </c>
      <c r="H11" s="6">
        <v>105639.3</v>
      </c>
      <c r="I11" s="6">
        <f>I12+I13+I14</f>
        <v>-105639.3</v>
      </c>
      <c r="J11" s="6">
        <f t="shared" ref="J11:V11" si="3">J12+J13+J14</f>
        <v>0</v>
      </c>
      <c r="K11" s="6">
        <f t="shared" si="3"/>
        <v>767986.5</v>
      </c>
      <c r="L11" s="6">
        <f t="shared" si="3"/>
        <v>-346526.9</v>
      </c>
      <c r="M11" s="6">
        <f t="shared" si="3"/>
        <v>421459.6</v>
      </c>
      <c r="N11" s="6">
        <f t="shared" si="3"/>
        <v>105073.7</v>
      </c>
      <c r="O11" s="6">
        <f t="shared" si="3"/>
        <v>-105073.7</v>
      </c>
      <c r="P11" s="6">
        <f t="shared" si="3"/>
        <v>0</v>
      </c>
      <c r="Q11" s="6">
        <f t="shared" si="3"/>
        <v>663977.4</v>
      </c>
      <c r="R11" s="6">
        <f t="shared" si="3"/>
        <v>-238103.4</v>
      </c>
      <c r="S11" s="6">
        <f t="shared" si="2"/>
        <v>425874</v>
      </c>
      <c r="T11" s="6">
        <f t="shared" si="3"/>
        <v>0</v>
      </c>
      <c r="U11" s="6">
        <f t="shared" si="3"/>
        <v>0</v>
      </c>
      <c r="V11" s="6">
        <f t="shared" si="3"/>
        <v>0</v>
      </c>
      <c r="W11" s="5"/>
    </row>
    <row r="12" spans="1:23" ht="101.25" x14ac:dyDescent="0.25">
      <c r="A12" s="3"/>
      <c r="B12" s="3"/>
      <c r="C12" s="35" t="s">
        <v>31</v>
      </c>
      <c r="D12" s="4" t="s">
        <v>30</v>
      </c>
      <c r="E12" s="6">
        <v>246491.7</v>
      </c>
      <c r="F12" s="6">
        <v>-246491.7</v>
      </c>
      <c r="G12" s="6">
        <f t="shared" si="0"/>
        <v>0</v>
      </c>
      <c r="H12" s="6">
        <v>105639.3</v>
      </c>
      <c r="I12" s="6">
        <v>-105639.3</v>
      </c>
      <c r="J12" s="6"/>
      <c r="K12" s="6">
        <v>128423.5</v>
      </c>
      <c r="L12" s="6">
        <v>-128423.5</v>
      </c>
      <c r="M12" s="6">
        <v>0</v>
      </c>
      <c r="N12" s="6">
        <v>105073.7</v>
      </c>
      <c r="O12" s="6">
        <v>-105073.7</v>
      </c>
      <c r="P12" s="6">
        <v>0</v>
      </c>
      <c r="Q12" s="6">
        <v>0</v>
      </c>
      <c r="R12" s="6"/>
      <c r="S12" s="6">
        <f t="shared" si="2"/>
        <v>0</v>
      </c>
      <c r="T12" s="6">
        <v>0</v>
      </c>
      <c r="U12" s="6"/>
      <c r="V12" s="6">
        <v>0</v>
      </c>
      <c r="W12" s="1" t="s">
        <v>39</v>
      </c>
    </row>
    <row r="13" spans="1:23" ht="81" x14ac:dyDescent="0.25">
      <c r="A13" s="3"/>
      <c r="B13" s="3"/>
      <c r="C13" s="34" t="s">
        <v>27</v>
      </c>
      <c r="D13" s="4" t="s">
        <v>29</v>
      </c>
      <c r="E13" s="6">
        <v>347192.8</v>
      </c>
      <c r="F13" s="6">
        <v>-239408.8</v>
      </c>
      <c r="G13" s="6">
        <f t="shared" si="0"/>
        <v>107784</v>
      </c>
      <c r="H13" s="6">
        <v>0</v>
      </c>
      <c r="I13" s="6"/>
      <c r="J13" s="6">
        <v>0</v>
      </c>
      <c r="K13" s="6">
        <v>421459.6</v>
      </c>
      <c r="L13" s="6"/>
      <c r="M13" s="6">
        <v>421459.6</v>
      </c>
      <c r="N13" s="6">
        <v>0</v>
      </c>
      <c r="O13" s="6"/>
      <c r="P13" s="6">
        <v>0</v>
      </c>
      <c r="Q13" s="6">
        <v>425874</v>
      </c>
      <c r="R13" s="6"/>
      <c r="S13" s="6">
        <f t="shared" si="2"/>
        <v>425874</v>
      </c>
      <c r="T13" s="6">
        <v>0</v>
      </c>
      <c r="U13" s="6"/>
      <c r="V13" s="6">
        <v>0</v>
      </c>
      <c r="W13" s="1" t="s">
        <v>40</v>
      </c>
    </row>
    <row r="14" spans="1:23" ht="101.25" x14ac:dyDescent="0.25">
      <c r="A14" s="3"/>
      <c r="B14" s="3"/>
      <c r="C14" s="33" t="s">
        <v>12</v>
      </c>
      <c r="D14" s="4" t="s">
        <v>36</v>
      </c>
      <c r="E14" s="6">
        <v>3171.5</v>
      </c>
      <c r="F14" s="6">
        <v>-3171.5</v>
      </c>
      <c r="G14" s="6">
        <f t="shared" si="0"/>
        <v>0</v>
      </c>
      <c r="H14" s="6">
        <v>0</v>
      </c>
      <c r="I14" s="6"/>
      <c r="J14" s="6">
        <v>0</v>
      </c>
      <c r="K14" s="6">
        <v>218103.4</v>
      </c>
      <c r="L14" s="6">
        <v>-218103.4</v>
      </c>
      <c r="M14" s="6">
        <v>0</v>
      </c>
      <c r="N14" s="6">
        <v>0</v>
      </c>
      <c r="O14" s="6"/>
      <c r="P14" s="6">
        <v>0</v>
      </c>
      <c r="Q14" s="6">
        <v>238103.4</v>
      </c>
      <c r="R14" s="6">
        <v>-238103.4</v>
      </c>
      <c r="S14" s="6">
        <f t="shared" si="2"/>
        <v>0</v>
      </c>
      <c r="T14" s="6">
        <v>0</v>
      </c>
      <c r="U14" s="6"/>
      <c r="V14" s="6">
        <v>0</v>
      </c>
      <c r="W14" s="5" t="s">
        <v>41</v>
      </c>
    </row>
    <row r="15" spans="1:23" s="27" customFormat="1" ht="41.25" customHeight="1" x14ac:dyDescent="0.25">
      <c r="A15" s="25"/>
      <c r="B15" s="25"/>
      <c r="C15" s="45" t="s">
        <v>17</v>
      </c>
      <c r="D15" s="45"/>
      <c r="E15" s="24">
        <v>243658.2</v>
      </c>
      <c r="F15" s="24"/>
      <c r="G15" s="24">
        <f t="shared" si="0"/>
        <v>243658.2</v>
      </c>
      <c r="H15" s="24">
        <v>0</v>
      </c>
      <c r="I15" s="24"/>
      <c r="J15" s="24">
        <v>0</v>
      </c>
      <c r="K15" s="24">
        <v>0</v>
      </c>
      <c r="L15" s="24"/>
      <c r="M15" s="24">
        <v>0</v>
      </c>
      <c r="N15" s="24">
        <v>0</v>
      </c>
      <c r="O15" s="24"/>
      <c r="P15" s="24">
        <v>0</v>
      </c>
      <c r="Q15" s="24">
        <v>0</v>
      </c>
      <c r="R15" s="24"/>
      <c r="S15" s="24">
        <v>0</v>
      </c>
      <c r="T15" s="24">
        <v>0</v>
      </c>
      <c r="U15" s="24">
        <v>0</v>
      </c>
      <c r="V15" s="24">
        <v>0</v>
      </c>
      <c r="W15" s="26"/>
    </row>
    <row r="16" spans="1:23" ht="46.5" customHeight="1" x14ac:dyDescent="0.25">
      <c r="A16" s="3"/>
      <c r="B16" s="3"/>
      <c r="C16" s="45" t="s">
        <v>14</v>
      </c>
      <c r="D16" s="45"/>
      <c r="E16" s="24">
        <v>418892.1</v>
      </c>
      <c r="F16" s="24"/>
      <c r="G16" s="24">
        <f t="shared" si="0"/>
        <v>418892.1</v>
      </c>
      <c r="H16" s="24">
        <v>0</v>
      </c>
      <c r="I16" s="24"/>
      <c r="J16" s="24">
        <v>0</v>
      </c>
      <c r="K16" s="24">
        <v>1552053.6</v>
      </c>
      <c r="L16" s="24"/>
      <c r="M16" s="24">
        <v>1552053.6</v>
      </c>
      <c r="N16" s="24">
        <v>0</v>
      </c>
      <c r="O16" s="24"/>
      <c r="P16" s="24">
        <v>0</v>
      </c>
      <c r="Q16" s="24">
        <v>1244731.6000000001</v>
      </c>
      <c r="R16" s="24"/>
      <c r="S16" s="24">
        <v>1244731.6000000001</v>
      </c>
      <c r="T16" s="24">
        <v>90330.5</v>
      </c>
      <c r="U16" s="24">
        <v>0</v>
      </c>
      <c r="V16" s="24">
        <v>90330.5</v>
      </c>
      <c r="W16" s="5"/>
    </row>
    <row r="17" spans="1:23" ht="42.75" customHeight="1" x14ac:dyDescent="0.25">
      <c r="A17" s="3"/>
      <c r="B17" s="3"/>
      <c r="C17" s="45" t="s">
        <v>20</v>
      </c>
      <c r="D17" s="45"/>
      <c r="E17" s="24">
        <v>296729.59999999998</v>
      </c>
      <c r="F17" s="24">
        <f>F18</f>
        <v>-3521.5</v>
      </c>
      <c r="G17" s="24">
        <f t="shared" si="0"/>
        <v>293208.09999999998</v>
      </c>
      <c r="H17" s="24">
        <v>71285.100000000006</v>
      </c>
      <c r="I17" s="24"/>
      <c r="J17" s="24">
        <v>71285.100000000006</v>
      </c>
      <c r="K17" s="24">
        <v>199117.7</v>
      </c>
      <c r="L17" s="24"/>
      <c r="M17" s="24">
        <v>199117.7</v>
      </c>
      <c r="N17" s="24">
        <v>88006.399999999994</v>
      </c>
      <c r="O17" s="24"/>
      <c r="P17" s="24">
        <v>88006.399999999994</v>
      </c>
      <c r="Q17" s="24">
        <v>150711.29999999999</v>
      </c>
      <c r="R17" s="24"/>
      <c r="S17" s="24">
        <v>150711.29999999999</v>
      </c>
      <c r="T17" s="24">
        <v>83644.2</v>
      </c>
      <c r="U17" s="24">
        <v>0</v>
      </c>
      <c r="V17" s="24">
        <v>83644.2</v>
      </c>
      <c r="W17" s="2"/>
    </row>
    <row r="18" spans="1:23" ht="46.5" customHeight="1" x14ac:dyDescent="0.25">
      <c r="A18" s="3"/>
      <c r="B18" s="3"/>
      <c r="C18" s="42" t="s">
        <v>28</v>
      </c>
      <c r="D18" s="42"/>
      <c r="E18" s="6">
        <v>296729.59999999998</v>
      </c>
      <c r="F18" s="6">
        <f>F19+F20</f>
        <v>-3521.5</v>
      </c>
      <c r="G18" s="6">
        <f t="shared" si="0"/>
        <v>293208.09999999998</v>
      </c>
      <c r="H18" s="6">
        <v>71285.100000000006</v>
      </c>
      <c r="I18" s="6"/>
      <c r="J18" s="6">
        <v>71285.100000000006</v>
      </c>
      <c r="K18" s="6">
        <v>199117.7</v>
      </c>
      <c r="L18" s="6"/>
      <c r="M18" s="6">
        <v>199117.7</v>
      </c>
      <c r="N18" s="6">
        <v>88006.399999999994</v>
      </c>
      <c r="O18" s="6"/>
      <c r="P18" s="6">
        <v>88006.399999999994</v>
      </c>
      <c r="Q18" s="6">
        <v>150711.29999999999</v>
      </c>
      <c r="R18" s="6"/>
      <c r="S18" s="6">
        <v>150711.29999999999</v>
      </c>
      <c r="T18" s="6">
        <v>83644.2</v>
      </c>
      <c r="U18" s="6">
        <v>0</v>
      </c>
      <c r="V18" s="6">
        <v>83644.2</v>
      </c>
      <c r="W18" s="2"/>
    </row>
    <row r="19" spans="1:23" ht="114" customHeight="1" x14ac:dyDescent="0.25">
      <c r="A19" s="3"/>
      <c r="B19" s="3"/>
      <c r="C19" s="32" t="s">
        <v>19</v>
      </c>
      <c r="D19" s="31" t="s">
        <v>37</v>
      </c>
      <c r="E19" s="6">
        <v>20827.5</v>
      </c>
      <c r="F19" s="6">
        <v>-1233.5999999999999</v>
      </c>
      <c r="G19" s="6">
        <f t="shared" si="0"/>
        <v>19593.900000000001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48" t="s">
        <v>42</v>
      </c>
    </row>
    <row r="20" spans="1:23" ht="99.75" customHeight="1" x14ac:dyDescent="0.25">
      <c r="A20" s="3"/>
      <c r="B20" s="3"/>
      <c r="C20" s="28" t="s">
        <v>22</v>
      </c>
      <c r="D20" s="4" t="s">
        <v>34</v>
      </c>
      <c r="E20" s="6">
        <v>54490.400000000001</v>
      </c>
      <c r="F20" s="6">
        <v>-2287.9</v>
      </c>
      <c r="G20" s="6">
        <f t="shared" si="0"/>
        <v>52202.5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49"/>
    </row>
    <row r="21" spans="1:23" ht="41.25" customHeight="1" x14ac:dyDescent="0.25">
      <c r="A21" s="3"/>
      <c r="B21" s="3"/>
      <c r="C21" s="45" t="s">
        <v>15</v>
      </c>
      <c r="D21" s="45"/>
      <c r="E21" s="24">
        <v>456282</v>
      </c>
      <c r="F21" s="24">
        <f>F22</f>
        <v>-20104.199999999997</v>
      </c>
      <c r="G21" s="24">
        <f t="shared" si="0"/>
        <v>436177.8</v>
      </c>
      <c r="H21" s="24">
        <v>126330.6</v>
      </c>
      <c r="I21" s="24"/>
      <c r="J21" s="24">
        <v>126330.6</v>
      </c>
      <c r="K21" s="24">
        <v>2172671.6</v>
      </c>
      <c r="L21" s="24"/>
      <c r="M21" s="24">
        <v>2172671.6</v>
      </c>
      <c r="N21" s="24">
        <v>182094.1</v>
      </c>
      <c r="O21" s="24"/>
      <c r="P21" s="24">
        <v>182094.1</v>
      </c>
      <c r="Q21" s="24">
        <v>1251164.7</v>
      </c>
      <c r="R21" s="24"/>
      <c r="S21" s="24">
        <v>1251164.7</v>
      </c>
      <c r="T21" s="24">
        <v>214929.1</v>
      </c>
      <c r="U21" s="24">
        <v>0</v>
      </c>
      <c r="V21" s="24">
        <v>214929.1</v>
      </c>
      <c r="W21" s="2"/>
    </row>
    <row r="22" spans="1:23" ht="62.25" customHeight="1" x14ac:dyDescent="0.25">
      <c r="A22" s="3"/>
      <c r="B22" s="3"/>
      <c r="C22" s="42" t="s">
        <v>1</v>
      </c>
      <c r="D22" s="42"/>
      <c r="E22" s="6">
        <v>456282</v>
      </c>
      <c r="F22" s="6">
        <f>F23+F24</f>
        <v>-20104.199999999997</v>
      </c>
      <c r="G22" s="6">
        <f t="shared" si="0"/>
        <v>436177.8</v>
      </c>
      <c r="H22" s="6">
        <v>126330.6</v>
      </c>
      <c r="I22" s="6"/>
      <c r="J22" s="6">
        <v>126330.6</v>
      </c>
      <c r="K22" s="6">
        <v>2172671.6</v>
      </c>
      <c r="L22" s="6"/>
      <c r="M22" s="6">
        <v>2172671.6</v>
      </c>
      <c r="N22" s="6">
        <v>182094.1</v>
      </c>
      <c r="O22" s="6"/>
      <c r="P22" s="6">
        <v>182094.1</v>
      </c>
      <c r="Q22" s="6">
        <v>1251164.7</v>
      </c>
      <c r="R22" s="6"/>
      <c r="S22" s="6">
        <v>1251164.7</v>
      </c>
      <c r="T22" s="6">
        <v>214929.1</v>
      </c>
      <c r="U22" s="6">
        <v>0</v>
      </c>
      <c r="V22" s="6">
        <v>214929.1</v>
      </c>
      <c r="W22" s="2"/>
    </row>
    <row r="23" spans="1:23" s="9" customFormat="1" ht="81" x14ac:dyDescent="0.25">
      <c r="A23" s="8"/>
      <c r="B23" s="8">
        <v>0</v>
      </c>
      <c r="C23" s="28" t="s">
        <v>13</v>
      </c>
      <c r="D23" s="29" t="s">
        <v>23</v>
      </c>
      <c r="E23" s="6">
        <v>84836.6</v>
      </c>
      <c r="F23" s="6">
        <v>-23086.6</v>
      </c>
      <c r="G23" s="6">
        <f t="shared" si="0"/>
        <v>61750.000000000007</v>
      </c>
      <c r="H23" s="6">
        <v>0</v>
      </c>
      <c r="I23" s="6"/>
      <c r="J23" s="6">
        <v>0</v>
      </c>
      <c r="K23" s="6">
        <v>208405.9</v>
      </c>
      <c r="L23" s="6"/>
      <c r="M23" s="6">
        <v>208405.9</v>
      </c>
      <c r="N23" s="6">
        <v>0</v>
      </c>
      <c r="O23" s="6"/>
      <c r="P23" s="6">
        <v>0</v>
      </c>
      <c r="Q23" s="6">
        <v>0</v>
      </c>
      <c r="R23" s="6"/>
      <c r="S23" s="6">
        <v>0</v>
      </c>
      <c r="T23" s="6">
        <v>0</v>
      </c>
      <c r="U23" s="6"/>
      <c r="V23" s="6">
        <v>0</v>
      </c>
      <c r="W23" s="29" t="s">
        <v>42</v>
      </c>
    </row>
    <row r="24" spans="1:23" s="9" customFormat="1" ht="101.25" x14ac:dyDescent="0.25">
      <c r="A24" s="8"/>
      <c r="B24" s="8">
        <v>0</v>
      </c>
      <c r="C24" s="28" t="s">
        <v>19</v>
      </c>
      <c r="D24" s="29" t="s">
        <v>38</v>
      </c>
      <c r="E24" s="6">
        <v>0</v>
      </c>
      <c r="F24" s="6">
        <v>2982.4</v>
      </c>
      <c r="G24" s="6">
        <f t="shared" si="0"/>
        <v>2982.4</v>
      </c>
      <c r="H24" s="6">
        <v>0</v>
      </c>
      <c r="I24" s="6"/>
      <c r="J24" s="6">
        <v>0</v>
      </c>
      <c r="K24" s="6">
        <v>0</v>
      </c>
      <c r="L24" s="6"/>
      <c r="M24" s="6">
        <v>0</v>
      </c>
      <c r="N24" s="6">
        <v>0</v>
      </c>
      <c r="O24" s="6"/>
      <c r="P24" s="6">
        <v>0</v>
      </c>
      <c r="Q24" s="6">
        <v>0</v>
      </c>
      <c r="R24" s="6"/>
      <c r="S24" s="6">
        <v>0</v>
      </c>
      <c r="T24" s="6">
        <v>0</v>
      </c>
      <c r="U24" s="6"/>
      <c r="V24" s="6">
        <v>0</v>
      </c>
      <c r="W24" s="2" t="s">
        <v>35</v>
      </c>
    </row>
    <row r="25" spans="1:23" ht="45" customHeight="1" x14ac:dyDescent="0.25">
      <c r="A25" s="3"/>
      <c r="B25" s="3"/>
      <c r="C25" s="45" t="s">
        <v>32</v>
      </c>
      <c r="D25" s="45"/>
      <c r="E25" s="24">
        <v>4173.7</v>
      </c>
      <c r="F25" s="24"/>
      <c r="G25" s="24">
        <f t="shared" si="0"/>
        <v>4173.7</v>
      </c>
      <c r="H25" s="24">
        <v>0</v>
      </c>
      <c r="I25" s="24"/>
      <c r="J25" s="24">
        <v>0</v>
      </c>
      <c r="K25" s="24">
        <v>0</v>
      </c>
      <c r="L25" s="24"/>
      <c r="M25" s="24">
        <v>0</v>
      </c>
      <c r="N25" s="24">
        <v>0</v>
      </c>
      <c r="O25" s="24"/>
      <c r="P25" s="24">
        <v>0</v>
      </c>
      <c r="Q25" s="24">
        <v>0</v>
      </c>
      <c r="R25" s="24"/>
      <c r="S25" s="24">
        <v>0</v>
      </c>
      <c r="T25" s="24">
        <v>0</v>
      </c>
      <c r="U25" s="24">
        <v>0</v>
      </c>
      <c r="V25" s="24">
        <v>0</v>
      </c>
      <c r="W25" s="2"/>
    </row>
    <row r="26" spans="1:23" ht="45" customHeight="1" x14ac:dyDescent="0.25">
      <c r="A26" s="3"/>
      <c r="B26" s="3"/>
      <c r="C26" s="45" t="s">
        <v>18</v>
      </c>
      <c r="D26" s="45"/>
      <c r="E26" s="24">
        <v>706242.20000000007</v>
      </c>
      <c r="F26" s="24"/>
      <c r="G26" s="24">
        <f t="shared" si="0"/>
        <v>706242.20000000007</v>
      </c>
      <c r="H26" s="24">
        <v>0</v>
      </c>
      <c r="I26" s="24"/>
      <c r="J26" s="24">
        <v>0</v>
      </c>
      <c r="K26" s="24">
        <v>141548.5</v>
      </c>
      <c r="L26" s="24"/>
      <c r="M26" s="24">
        <v>141548.5</v>
      </c>
      <c r="N26" s="24">
        <v>0</v>
      </c>
      <c r="O26" s="24"/>
      <c r="P26" s="24">
        <v>0</v>
      </c>
      <c r="Q26" s="24">
        <v>0</v>
      </c>
      <c r="R26" s="24"/>
      <c r="S26" s="24">
        <v>0</v>
      </c>
      <c r="T26" s="24">
        <v>0</v>
      </c>
      <c r="U26" s="24">
        <v>0</v>
      </c>
      <c r="V26" s="24">
        <v>0</v>
      </c>
      <c r="W26" s="2"/>
    </row>
    <row r="27" spans="1:23" ht="45" customHeight="1" x14ac:dyDescent="0.25">
      <c r="A27" s="3"/>
      <c r="B27" s="3"/>
      <c r="C27" s="42" t="s">
        <v>0</v>
      </c>
      <c r="D27" s="42"/>
      <c r="E27" s="24">
        <v>706242.20000000007</v>
      </c>
      <c r="F27" s="24"/>
      <c r="G27" s="24">
        <f t="shared" si="0"/>
        <v>706242.20000000007</v>
      </c>
      <c r="H27" s="24">
        <v>0</v>
      </c>
      <c r="I27" s="24"/>
      <c r="J27" s="24">
        <v>0</v>
      </c>
      <c r="K27" s="24">
        <v>141548.5</v>
      </c>
      <c r="L27" s="24"/>
      <c r="M27" s="24">
        <v>141548.5</v>
      </c>
      <c r="N27" s="24">
        <v>0</v>
      </c>
      <c r="O27" s="24"/>
      <c r="P27" s="24">
        <v>0</v>
      </c>
      <c r="Q27" s="24">
        <v>0</v>
      </c>
      <c r="R27" s="24"/>
      <c r="S27" s="24">
        <v>0</v>
      </c>
      <c r="T27" s="24">
        <v>0</v>
      </c>
      <c r="U27" s="24">
        <v>0</v>
      </c>
      <c r="V27" s="24">
        <v>0</v>
      </c>
      <c r="W27" s="2"/>
    </row>
  </sheetData>
  <mergeCells count="24">
    <mergeCell ref="C11:D11"/>
    <mergeCell ref="E7:G7"/>
    <mergeCell ref="C3:W4"/>
    <mergeCell ref="C6:D8"/>
    <mergeCell ref="C27:D27"/>
    <mergeCell ref="C22:D22"/>
    <mergeCell ref="C26:D26"/>
    <mergeCell ref="C21:D21"/>
    <mergeCell ref="C18:D18"/>
    <mergeCell ref="C16:D16"/>
    <mergeCell ref="C25:D25"/>
    <mergeCell ref="C9:D9"/>
    <mergeCell ref="C17:D17"/>
    <mergeCell ref="C10:D10"/>
    <mergeCell ref="C15:D15"/>
    <mergeCell ref="W19:W20"/>
    <mergeCell ref="H7:J7"/>
    <mergeCell ref="E6:J6"/>
    <mergeCell ref="K6:P6"/>
    <mergeCell ref="Q6:V6"/>
    <mergeCell ref="K7:M7"/>
    <mergeCell ref="N7:P7"/>
    <mergeCell ref="Q7:S7"/>
    <mergeCell ref="T7:V7"/>
  </mergeCells>
  <pageMargins left="0.15748031496062992" right="0.15748031496062992" top="0.15748031496062992" bottom="0.15748031496062992" header="0.31496062992125984" footer="0.31496062992125984"/>
  <pageSetup paperSize="9" scale="31" firstPageNumber="2964" fitToHeight="0" orientation="landscape" useFirstPageNumber="1" r:id="rId1"/>
  <headerFooter alignWithMargins="0">
    <oddFooter>&amp;R&amp;18&amp;P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Смирных Елена Валентиновна</cp:lastModifiedBy>
  <cp:lastPrinted>2021-11-15T11:33:24Z</cp:lastPrinted>
  <dcterms:created xsi:type="dcterms:W3CDTF">2017-09-12T11:32:26Z</dcterms:created>
  <dcterms:modified xsi:type="dcterms:W3CDTF">2021-11-15T11:34:36Z</dcterms:modified>
</cp:coreProperties>
</file>